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2"/>
  </bookViews>
  <sheets>
    <sheet name="Лист3 (3)" sheetId="20" r:id="rId1"/>
    <sheet name="Лист3 (2)" sheetId="19" r:id="rId2"/>
    <sheet name="Лист3" sheetId="3" r:id="rId3"/>
  </sheets>
  <calcPr calcId="114210" refMode="R1C1"/>
</workbook>
</file>

<file path=xl/calcChain.xml><?xml version="1.0" encoding="utf-8"?>
<calcChain xmlns="http://schemas.openxmlformats.org/spreadsheetml/2006/main">
  <c r="I18" i="20"/>
  <c r="I31"/>
  <c r="H31"/>
  <c r="J30"/>
  <c r="F30"/>
  <c r="J29"/>
  <c r="F29"/>
  <c r="K29"/>
  <c r="F28"/>
  <c r="J28"/>
  <c r="K28"/>
  <c r="F27"/>
  <c r="J27"/>
  <c r="K27"/>
  <c r="G26"/>
  <c r="H26"/>
  <c r="I26"/>
  <c r="J26"/>
  <c r="G31"/>
  <c r="J31"/>
  <c r="C26"/>
  <c r="D26"/>
  <c r="E26"/>
  <c r="F26"/>
  <c r="K26"/>
  <c r="F25"/>
  <c r="J25"/>
  <c r="K25"/>
  <c r="J24"/>
  <c r="F24"/>
  <c r="K24"/>
  <c r="J23"/>
  <c r="F23"/>
  <c r="K23"/>
  <c r="F22"/>
  <c r="J22"/>
  <c r="K22"/>
  <c r="F21"/>
  <c r="J21"/>
  <c r="K21"/>
  <c r="J20"/>
  <c r="F20"/>
  <c r="K20"/>
  <c r="J19"/>
  <c r="F19"/>
  <c r="K19"/>
  <c r="H18"/>
  <c r="J18"/>
  <c r="E18"/>
  <c r="D18"/>
  <c r="C18"/>
  <c r="F18"/>
  <c r="K18"/>
  <c r="F17"/>
  <c r="J17"/>
  <c r="K17"/>
  <c r="F16"/>
  <c r="J16"/>
  <c r="K16"/>
  <c r="J15"/>
  <c r="E15"/>
  <c r="D15"/>
  <c r="C15"/>
  <c r="C11"/>
  <c r="C31"/>
  <c r="F14"/>
  <c r="J14"/>
  <c r="K14"/>
  <c r="F13"/>
  <c r="J13"/>
  <c r="K13"/>
  <c r="J12"/>
  <c r="F12"/>
  <c r="K12"/>
  <c r="J11"/>
  <c r="E11"/>
  <c r="E31"/>
  <c r="D11"/>
  <c r="D31"/>
  <c r="F10"/>
  <c r="J10"/>
  <c r="K10"/>
  <c r="J9"/>
  <c r="F9"/>
  <c r="K9"/>
  <c r="J8"/>
  <c r="F8"/>
  <c r="K8"/>
  <c r="F7"/>
  <c r="J7"/>
  <c r="K7"/>
  <c r="J6"/>
  <c r="F6"/>
  <c r="K6"/>
  <c r="H31" i="19"/>
  <c r="J30"/>
  <c r="F30"/>
  <c r="K30"/>
  <c r="J29"/>
  <c r="F29"/>
  <c r="K29"/>
  <c r="J28"/>
  <c r="F28"/>
  <c r="K28"/>
  <c r="J27"/>
  <c r="F27"/>
  <c r="K27"/>
  <c r="I26"/>
  <c r="H26"/>
  <c r="G26"/>
  <c r="G31"/>
  <c r="E26"/>
  <c r="D26"/>
  <c r="C26"/>
  <c r="F26"/>
  <c r="J25"/>
  <c r="F25"/>
  <c r="K25"/>
  <c r="F24"/>
  <c r="J24"/>
  <c r="K24"/>
  <c r="J23"/>
  <c r="F23"/>
  <c r="K23"/>
  <c r="J22"/>
  <c r="F22"/>
  <c r="K22"/>
  <c r="J21"/>
  <c r="F21"/>
  <c r="K21"/>
  <c r="F20"/>
  <c r="J20"/>
  <c r="K20"/>
  <c r="J19"/>
  <c r="F19"/>
  <c r="K19"/>
  <c r="I18"/>
  <c r="H18"/>
  <c r="J18"/>
  <c r="E18"/>
  <c r="D18"/>
  <c r="C18"/>
  <c r="F18"/>
  <c r="K18"/>
  <c r="J17"/>
  <c r="F17"/>
  <c r="K17"/>
  <c r="J16"/>
  <c r="F16"/>
  <c r="K16"/>
  <c r="J15"/>
  <c r="E15"/>
  <c r="E11"/>
  <c r="E31"/>
  <c r="D15"/>
  <c r="C15"/>
  <c r="F15"/>
  <c r="K15"/>
  <c r="J14"/>
  <c r="F14"/>
  <c r="K14"/>
  <c r="J13"/>
  <c r="F13"/>
  <c r="K13"/>
  <c r="F12"/>
  <c r="J12"/>
  <c r="K12"/>
  <c r="J11"/>
  <c r="D11"/>
  <c r="D31"/>
  <c r="C11"/>
  <c r="C31"/>
  <c r="J10"/>
  <c r="F10"/>
  <c r="K10"/>
  <c r="F9"/>
  <c r="J9"/>
  <c r="K9"/>
  <c r="J8"/>
  <c r="F8"/>
  <c r="K8"/>
  <c r="J7"/>
  <c r="F7"/>
  <c r="K7"/>
  <c r="J6"/>
  <c r="F6"/>
  <c r="K30" i="20"/>
  <c r="F31"/>
  <c r="K31"/>
  <c r="F11"/>
  <c r="K11"/>
  <c r="K32"/>
  <c r="F15"/>
  <c r="K15"/>
  <c r="F31" i="19"/>
  <c r="K6"/>
  <c r="F11"/>
  <c r="K11"/>
  <c r="J26"/>
  <c r="K26"/>
  <c r="I31"/>
  <c r="J31"/>
  <c r="F32" i="20"/>
  <c r="F32" i="19"/>
  <c r="K32"/>
  <c r="K31"/>
  <c r="J23" i="3"/>
  <c r="F23"/>
  <c r="K23"/>
  <c r="E18"/>
  <c r="G26"/>
  <c r="H31"/>
  <c r="G31"/>
  <c r="I18"/>
  <c r="I31"/>
  <c r="J31"/>
  <c r="C11"/>
  <c r="C15"/>
  <c r="C18"/>
  <c r="C26"/>
  <c r="C31"/>
  <c r="J30"/>
  <c r="F30"/>
  <c r="K30"/>
  <c r="F29"/>
  <c r="J29"/>
  <c r="K29"/>
  <c r="J28"/>
  <c r="F28"/>
  <c r="K28"/>
  <c r="J27"/>
  <c r="F27"/>
  <c r="K27"/>
  <c r="I26"/>
  <c r="H26"/>
  <c r="J26"/>
  <c r="E26"/>
  <c r="D26"/>
  <c r="J25"/>
  <c r="F25"/>
  <c r="K25"/>
  <c r="J24"/>
  <c r="F24"/>
  <c r="K24"/>
  <c r="J22"/>
  <c r="F22"/>
  <c r="K22"/>
  <c r="J21"/>
  <c r="F21"/>
  <c r="K21"/>
  <c r="J20"/>
  <c r="F20"/>
  <c r="K20"/>
  <c r="J19"/>
  <c r="F19"/>
  <c r="K19"/>
  <c r="H18"/>
  <c r="J18"/>
  <c r="D18"/>
  <c r="F18"/>
  <c r="K18"/>
  <c r="F17"/>
  <c r="J17"/>
  <c r="K17"/>
  <c r="J16"/>
  <c r="F16"/>
  <c r="K16"/>
  <c r="J15"/>
  <c r="D15"/>
  <c r="E15"/>
  <c r="F15"/>
  <c r="K15"/>
  <c r="F14"/>
  <c r="J14"/>
  <c r="K14"/>
  <c r="J13"/>
  <c r="F13"/>
  <c r="K13"/>
  <c r="J12"/>
  <c r="F12"/>
  <c r="K12"/>
  <c r="J11"/>
  <c r="E11"/>
  <c r="D11"/>
  <c r="D31"/>
  <c r="F11"/>
  <c r="K11"/>
  <c r="J10"/>
  <c r="F10"/>
  <c r="K10"/>
  <c r="J9"/>
  <c r="F9"/>
  <c r="K9"/>
  <c r="J8"/>
  <c r="F8"/>
  <c r="K8"/>
  <c r="J7"/>
  <c r="F7"/>
  <c r="K7"/>
  <c r="J6"/>
  <c r="F6"/>
  <c r="E31"/>
  <c r="F31"/>
  <c r="K31"/>
  <c r="F26"/>
  <c r="K26"/>
  <c r="K6"/>
  <c r="K32"/>
  <c r="F32"/>
</calcChain>
</file>

<file path=xl/sharedStrings.xml><?xml version="1.0" encoding="utf-8"?>
<sst xmlns="http://schemas.openxmlformats.org/spreadsheetml/2006/main" count="90" uniqueCount="30">
  <si>
    <t>уголь</t>
  </si>
  <si>
    <t>м/б</t>
  </si>
  <si>
    <t>фин.помощь</t>
  </si>
  <si>
    <t>дрова</t>
  </si>
  <si>
    <t>итого</t>
  </si>
  <si>
    <t>гсм</t>
  </si>
  <si>
    <t>(руб.)</t>
  </si>
  <si>
    <t>расходы по КБК</t>
  </si>
  <si>
    <t>целевые субсидии</t>
  </si>
  <si>
    <t>ЛОК</t>
  </si>
  <si>
    <t>итого по целевым субсидиям</t>
  </si>
  <si>
    <t>всего</t>
  </si>
  <si>
    <t>МБ</t>
  </si>
  <si>
    <t>КЭК</t>
  </si>
  <si>
    <t>субвенция</t>
  </si>
  <si>
    <t xml:space="preserve">питание </t>
  </si>
  <si>
    <t>свет</t>
  </si>
  <si>
    <t>тепло</t>
  </si>
  <si>
    <t>вода,водоотведение</t>
  </si>
  <si>
    <t>техосмотр</t>
  </si>
  <si>
    <t>пожарная сигнал</t>
  </si>
  <si>
    <t>аттестация раб.мест</t>
  </si>
  <si>
    <t>(обсл)пожарной сигнал</t>
  </si>
  <si>
    <t>аттестаты</t>
  </si>
  <si>
    <t>мед.осмотр</t>
  </si>
  <si>
    <t>340 в т.ч.</t>
  </si>
  <si>
    <t>прочее</t>
  </si>
  <si>
    <t>Бюджетная роспись на 2020 год СОШ п.Приисковый</t>
  </si>
  <si>
    <t>Бюджетная роспись на 2021 год СОШ п.Приисковый</t>
  </si>
  <si>
    <t>Бюджетная роспись на 2022 год СОШ п.Приисковый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</si>
</sst>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ill="1" applyBorder="1"/>
    <xf numFmtId="0" fontId="0" fillId="0" borderId="0" xfId="0" applyFill="1"/>
    <xf numFmtId="0" fontId="1" fillId="0" borderId="0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2" xfId="0" applyFont="1" applyFill="1" applyBorder="1" applyAlignment="1"/>
    <xf numFmtId="0" fontId="1" fillId="0" borderId="3" xfId="0" applyFont="1" applyFill="1" applyBorder="1" applyAlignment="1"/>
    <xf numFmtId="0" fontId="1" fillId="0" borderId="4" xfId="0" applyFont="1" applyFill="1" applyBorder="1"/>
    <xf numFmtId="0" fontId="1" fillId="0" borderId="5" xfId="0" applyFont="1" applyFill="1" applyBorder="1" applyAlignment="1"/>
    <xf numFmtId="0" fontId="1" fillId="0" borderId="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4" xfId="0" applyNumberFormat="1" applyFill="1" applyBorder="1" applyAlignment="1">
      <alignment wrapText="1"/>
    </xf>
    <xf numFmtId="4" fontId="0" fillId="0" borderId="4" xfId="0" applyNumberFormat="1" applyFill="1" applyBorder="1"/>
    <xf numFmtId="4" fontId="2" fillId="0" borderId="4" xfId="0" applyNumberFormat="1" applyFont="1" applyFill="1" applyBorder="1"/>
    <xf numFmtId="4" fontId="0" fillId="0" borderId="6" xfId="0" applyNumberFormat="1" applyFill="1" applyBorder="1"/>
    <xf numFmtId="4" fontId="0" fillId="0" borderId="2" xfId="0" applyNumberFormat="1" applyFill="1" applyBorder="1"/>
    <xf numFmtId="4" fontId="2" fillId="0" borderId="2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2" fillId="0" borderId="4" xfId="0" applyNumberFormat="1" applyFont="1" applyFill="1" applyBorder="1" applyAlignment="1">
      <alignment wrapText="1"/>
    </xf>
    <xf numFmtId="4" fontId="0" fillId="0" borderId="0" xfId="0" applyNumberFormat="1" applyFill="1" applyBorder="1"/>
    <xf numFmtId="4" fontId="2" fillId="0" borderId="7" xfId="0" applyNumberFormat="1" applyFont="1" applyFill="1" applyBorder="1"/>
    <xf numFmtId="4" fontId="2" fillId="0" borderId="8" xfId="0" applyNumberFormat="1" applyFont="1" applyFill="1" applyBorder="1"/>
    <xf numFmtId="4" fontId="0" fillId="0" borderId="0" xfId="0" applyNumberFormat="1"/>
    <xf numFmtId="0" fontId="4" fillId="0" borderId="4" xfId="0" applyNumberFormat="1" applyFont="1" applyFill="1" applyBorder="1" applyAlignment="1">
      <alignment wrapText="1"/>
    </xf>
    <xf numFmtId="0" fontId="1" fillId="0" borderId="0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0" fontId="1" fillId="0" borderId="14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36"/>
  <sheetViews>
    <sheetView view="pageBreakPreview" zoomScaleNormal="100" zoomScaleSheetLayoutView="100" workbookViewId="0">
      <selection activeCell="A34" sqref="A34:IV876"/>
    </sheetView>
  </sheetViews>
  <sheetFormatPr defaultRowHeight="15"/>
  <cols>
    <col min="2" max="2" width="9.28515625" bestFit="1" customWidth="1"/>
    <col min="3" max="3" width="12.28515625" customWidth="1"/>
    <col min="4" max="4" width="14" hidden="1" customWidth="1"/>
    <col min="5" max="5" width="9.7109375" bestFit="1" customWidth="1"/>
    <col min="6" max="6" width="12.85546875" customWidth="1"/>
    <col min="7" max="10" width="9.28515625" bestFit="1" customWidth="1"/>
    <col min="11" max="11" width="11.5703125" customWidth="1"/>
  </cols>
  <sheetData>
    <row r="1" spans="2:11">
      <c r="B1" s="2"/>
      <c r="C1" s="24" t="s">
        <v>29</v>
      </c>
      <c r="D1" s="24"/>
      <c r="E1" s="24"/>
      <c r="F1" s="24"/>
      <c r="G1" s="24"/>
      <c r="H1" s="24"/>
      <c r="I1" s="24"/>
      <c r="J1" s="3"/>
      <c r="K1" s="2"/>
    </row>
    <row r="2" spans="2:11">
      <c r="B2" s="2"/>
      <c r="C2" s="4"/>
      <c r="D2" s="4"/>
      <c r="E2" s="4"/>
      <c r="F2" s="2"/>
      <c r="G2" s="2"/>
      <c r="H2" s="2"/>
      <c r="I2" s="2"/>
      <c r="J2" s="2"/>
      <c r="K2" s="2" t="s">
        <v>6</v>
      </c>
    </row>
    <row r="3" spans="2:11">
      <c r="B3" s="25" t="s">
        <v>7</v>
      </c>
      <c r="C3" s="26"/>
      <c r="D3" s="26"/>
      <c r="E3" s="26"/>
      <c r="F3" s="27"/>
      <c r="G3" s="5" t="s">
        <v>8</v>
      </c>
      <c r="H3" s="6"/>
      <c r="I3" s="31" t="s">
        <v>9</v>
      </c>
      <c r="J3" s="34" t="s">
        <v>10</v>
      </c>
      <c r="K3" s="37" t="s">
        <v>11</v>
      </c>
    </row>
    <row r="4" spans="2:11">
      <c r="B4" s="28"/>
      <c r="C4" s="29"/>
      <c r="D4" s="29"/>
      <c r="E4" s="29"/>
      <c r="F4" s="30"/>
      <c r="G4" s="7"/>
      <c r="H4" s="8" t="s">
        <v>12</v>
      </c>
      <c r="I4" s="32"/>
      <c r="J4" s="35"/>
      <c r="K4" s="38"/>
    </row>
    <row r="5" spans="2:11" ht="22.5" customHeight="1">
      <c r="B5" s="7" t="s">
        <v>13</v>
      </c>
      <c r="C5" s="9" t="s">
        <v>14</v>
      </c>
      <c r="D5" s="9" t="s">
        <v>2</v>
      </c>
      <c r="E5" s="9" t="s">
        <v>1</v>
      </c>
      <c r="F5" s="9" t="s">
        <v>4</v>
      </c>
      <c r="G5" s="9" t="s">
        <v>15</v>
      </c>
      <c r="H5" s="10"/>
      <c r="I5" s="33"/>
      <c r="J5" s="36"/>
      <c r="K5" s="39"/>
    </row>
    <row r="6" spans="2:11">
      <c r="B6" s="11">
        <v>211</v>
      </c>
      <c r="C6" s="12">
        <v>6752.3</v>
      </c>
      <c r="D6" s="12"/>
      <c r="E6" s="12">
        <v>881.5</v>
      </c>
      <c r="F6" s="13">
        <f t="shared" ref="F6:F23" si="0">SUM(C6:E6)</f>
        <v>7633.8</v>
      </c>
      <c r="G6" s="12"/>
      <c r="H6" s="14"/>
      <c r="I6" s="15"/>
      <c r="J6" s="16">
        <f t="shared" ref="J6:J31" si="1">SUM(G6:I6)</f>
        <v>0</v>
      </c>
      <c r="K6" s="13">
        <f t="shared" ref="K6:K31" si="2">F6+J6</f>
        <v>7633.8</v>
      </c>
    </row>
    <row r="7" spans="2:11">
      <c r="B7" s="11">
        <v>212</v>
      </c>
      <c r="C7" s="12"/>
      <c r="D7" s="12"/>
      <c r="E7" s="12"/>
      <c r="F7" s="13">
        <f t="shared" si="0"/>
        <v>0</v>
      </c>
      <c r="G7" s="12"/>
      <c r="H7" s="12"/>
      <c r="I7" s="15"/>
      <c r="J7" s="16">
        <f t="shared" si="1"/>
        <v>0</v>
      </c>
      <c r="K7" s="13">
        <f t="shared" si="2"/>
        <v>0</v>
      </c>
    </row>
    <row r="8" spans="2:11">
      <c r="B8" s="11">
        <v>213</v>
      </c>
      <c r="C8" s="12">
        <v>2039.2</v>
      </c>
      <c r="D8" s="12"/>
      <c r="E8" s="12">
        <v>487.5</v>
      </c>
      <c r="F8" s="13">
        <f t="shared" si="0"/>
        <v>2526.6999999999998</v>
      </c>
      <c r="G8" s="12"/>
      <c r="H8" s="12"/>
      <c r="I8" s="15"/>
      <c r="J8" s="16">
        <f t="shared" si="1"/>
        <v>0</v>
      </c>
      <c r="K8" s="13">
        <f t="shared" si="2"/>
        <v>2526.6999999999998</v>
      </c>
    </row>
    <row r="9" spans="2:11">
      <c r="B9" s="11">
        <v>221</v>
      </c>
      <c r="C9" s="12"/>
      <c r="D9" s="12"/>
      <c r="E9" s="12">
        <v>7</v>
      </c>
      <c r="F9" s="13">
        <f t="shared" si="0"/>
        <v>7</v>
      </c>
      <c r="G9" s="12"/>
      <c r="H9" s="12"/>
      <c r="I9" s="15"/>
      <c r="J9" s="16">
        <f t="shared" si="1"/>
        <v>0</v>
      </c>
      <c r="K9" s="13">
        <f t="shared" si="2"/>
        <v>7</v>
      </c>
    </row>
    <row r="10" spans="2:11">
      <c r="B10" s="11">
        <v>222</v>
      </c>
      <c r="C10" s="12"/>
      <c r="D10" s="12"/>
      <c r="E10" s="12"/>
      <c r="F10" s="13">
        <f t="shared" si="0"/>
        <v>0</v>
      </c>
      <c r="G10" s="12"/>
      <c r="H10" s="12"/>
      <c r="I10" s="15"/>
      <c r="J10" s="16">
        <f t="shared" si="1"/>
        <v>0</v>
      </c>
      <c r="K10" s="13">
        <f t="shared" si="2"/>
        <v>0</v>
      </c>
    </row>
    <row r="11" spans="2:11">
      <c r="B11" s="11">
        <v>223</v>
      </c>
      <c r="C11" s="12">
        <f>C12+C13+C14</f>
        <v>0</v>
      </c>
      <c r="D11" s="12">
        <f>D12+D13+D14</f>
        <v>0</v>
      </c>
      <c r="E11" s="12">
        <f>E12+E13+E14</f>
        <v>262.20999999999998</v>
      </c>
      <c r="F11" s="13">
        <f t="shared" si="0"/>
        <v>262.20999999999998</v>
      </c>
      <c r="G11" s="12"/>
      <c r="H11" s="12"/>
      <c r="I11" s="15"/>
      <c r="J11" s="16">
        <f t="shared" si="1"/>
        <v>0</v>
      </c>
      <c r="K11" s="13">
        <f t="shared" si="2"/>
        <v>262.20999999999998</v>
      </c>
    </row>
    <row r="12" spans="2:11">
      <c r="B12" s="17" t="s">
        <v>16</v>
      </c>
      <c r="C12" s="12"/>
      <c r="D12" s="12"/>
      <c r="E12" s="12">
        <v>262.20999999999998</v>
      </c>
      <c r="F12" s="13">
        <f t="shared" si="0"/>
        <v>262.20999999999998</v>
      </c>
      <c r="G12" s="12"/>
      <c r="H12" s="12"/>
      <c r="I12" s="15"/>
      <c r="J12" s="16">
        <f t="shared" si="1"/>
        <v>0</v>
      </c>
      <c r="K12" s="13">
        <f t="shared" si="2"/>
        <v>262.20999999999998</v>
      </c>
    </row>
    <row r="13" spans="2:11">
      <c r="B13" s="17" t="s">
        <v>17</v>
      </c>
      <c r="C13" s="12"/>
      <c r="D13" s="12"/>
      <c r="E13" s="12"/>
      <c r="F13" s="13">
        <f t="shared" si="0"/>
        <v>0</v>
      </c>
      <c r="G13" s="12"/>
      <c r="H13" s="12"/>
      <c r="I13" s="15"/>
      <c r="J13" s="16">
        <f t="shared" si="1"/>
        <v>0</v>
      </c>
      <c r="K13" s="13">
        <f t="shared" si="2"/>
        <v>0</v>
      </c>
    </row>
    <row r="14" spans="2:11" ht="20.25">
      <c r="B14" s="17" t="s">
        <v>18</v>
      </c>
      <c r="C14" s="12"/>
      <c r="D14" s="12"/>
      <c r="E14" s="12"/>
      <c r="F14" s="13">
        <f t="shared" si="0"/>
        <v>0</v>
      </c>
      <c r="G14" s="12"/>
      <c r="H14" s="12"/>
      <c r="I14" s="15"/>
      <c r="J14" s="16">
        <f t="shared" si="1"/>
        <v>0</v>
      </c>
      <c r="K14" s="13">
        <f t="shared" si="2"/>
        <v>0</v>
      </c>
    </row>
    <row r="15" spans="2:11">
      <c r="B15" s="11">
        <v>225</v>
      </c>
      <c r="C15" s="12">
        <f>C16+C17</f>
        <v>0</v>
      </c>
      <c r="D15" s="12">
        <f>D16+D17</f>
        <v>0</v>
      </c>
      <c r="E15" s="12">
        <f>E16+E17</f>
        <v>0</v>
      </c>
      <c r="F15" s="13">
        <f t="shared" si="0"/>
        <v>0</v>
      </c>
      <c r="G15" s="12"/>
      <c r="H15" s="12"/>
      <c r="I15" s="15"/>
      <c r="J15" s="16">
        <f t="shared" si="1"/>
        <v>0</v>
      </c>
      <c r="K15" s="13">
        <f t="shared" si="2"/>
        <v>0</v>
      </c>
    </row>
    <row r="16" spans="2:11">
      <c r="B16" s="17" t="s">
        <v>19</v>
      </c>
      <c r="C16" s="12"/>
      <c r="D16" s="12"/>
      <c r="E16" s="12"/>
      <c r="F16" s="13">
        <f t="shared" si="0"/>
        <v>0</v>
      </c>
      <c r="G16" s="12"/>
      <c r="H16" s="12"/>
      <c r="I16" s="15"/>
      <c r="J16" s="16">
        <f t="shared" si="1"/>
        <v>0</v>
      </c>
      <c r="K16" s="13">
        <f t="shared" si="2"/>
        <v>0</v>
      </c>
    </row>
    <row r="17" spans="2:11" ht="20.25">
      <c r="B17" s="17" t="s">
        <v>20</v>
      </c>
      <c r="C17" s="12"/>
      <c r="D17" s="12"/>
      <c r="E17" s="12"/>
      <c r="F17" s="13">
        <f t="shared" si="0"/>
        <v>0</v>
      </c>
      <c r="G17" s="12"/>
      <c r="H17" s="12"/>
      <c r="I17" s="15"/>
      <c r="J17" s="16">
        <f t="shared" si="1"/>
        <v>0</v>
      </c>
      <c r="K17" s="13">
        <f t="shared" si="2"/>
        <v>0</v>
      </c>
    </row>
    <row r="18" spans="2:11">
      <c r="B18" s="23">
        <v>226</v>
      </c>
      <c r="C18" s="12">
        <f>C19+C20+C21+C22</f>
        <v>0</v>
      </c>
      <c r="D18" s="12">
        <f>D19+D20+D21+D22</f>
        <v>0</v>
      </c>
      <c r="E18" s="12">
        <f>E19+E20+E21+E22+E23</f>
        <v>131.5</v>
      </c>
      <c r="F18" s="13">
        <f t="shared" si="0"/>
        <v>131.5</v>
      </c>
      <c r="G18" s="12"/>
      <c r="H18" s="12">
        <f>H20</f>
        <v>0</v>
      </c>
      <c r="I18" s="15">
        <f>I23</f>
        <v>0</v>
      </c>
      <c r="J18" s="16">
        <f t="shared" si="1"/>
        <v>0</v>
      </c>
      <c r="K18" s="13">
        <f t="shared" si="2"/>
        <v>131.5</v>
      </c>
    </row>
    <row r="19" spans="2:11" ht="20.25">
      <c r="B19" s="17" t="s">
        <v>21</v>
      </c>
      <c r="C19" s="12"/>
      <c r="D19" s="12"/>
      <c r="E19" s="12">
        <v>4</v>
      </c>
      <c r="F19" s="13">
        <f t="shared" si="0"/>
        <v>4</v>
      </c>
      <c r="G19" s="12"/>
      <c r="H19" s="12"/>
      <c r="I19" s="15"/>
      <c r="J19" s="16">
        <f t="shared" si="1"/>
        <v>0</v>
      </c>
      <c r="K19" s="13">
        <f t="shared" si="2"/>
        <v>4</v>
      </c>
    </row>
    <row r="20" spans="2:11" ht="20.25">
      <c r="B20" s="17" t="s">
        <v>22</v>
      </c>
      <c r="C20" s="12"/>
      <c r="D20" s="12"/>
      <c r="E20" s="12">
        <v>30</v>
      </c>
      <c r="F20" s="13">
        <f t="shared" si="0"/>
        <v>30</v>
      </c>
      <c r="G20" s="12"/>
      <c r="H20" s="12"/>
      <c r="I20" s="15"/>
      <c r="J20" s="16">
        <f t="shared" si="1"/>
        <v>0</v>
      </c>
      <c r="K20" s="13">
        <f t="shared" si="2"/>
        <v>30</v>
      </c>
    </row>
    <row r="21" spans="2:11">
      <c r="B21" s="17" t="s">
        <v>23</v>
      </c>
      <c r="C21" s="12"/>
      <c r="D21" s="12"/>
      <c r="E21" s="12">
        <v>0</v>
      </c>
      <c r="F21" s="13">
        <f t="shared" si="0"/>
        <v>0</v>
      </c>
      <c r="G21" s="12"/>
      <c r="H21" s="12"/>
      <c r="I21" s="15"/>
      <c r="J21" s="16">
        <f t="shared" si="1"/>
        <v>0</v>
      </c>
      <c r="K21" s="13">
        <f t="shared" si="2"/>
        <v>0</v>
      </c>
    </row>
    <row r="22" spans="2:11">
      <c r="B22" s="17" t="s">
        <v>24</v>
      </c>
      <c r="C22" s="12"/>
      <c r="D22" s="12"/>
      <c r="E22" s="12">
        <v>91.5</v>
      </c>
      <c r="F22" s="13">
        <f t="shared" si="0"/>
        <v>91.5</v>
      </c>
      <c r="G22" s="12"/>
      <c r="H22" s="12"/>
      <c r="I22" s="15"/>
      <c r="J22" s="16">
        <f t="shared" si="1"/>
        <v>0</v>
      </c>
      <c r="K22" s="13">
        <f t="shared" si="2"/>
        <v>91.5</v>
      </c>
    </row>
    <row r="23" spans="2:11">
      <c r="B23" s="17" t="s">
        <v>26</v>
      </c>
      <c r="C23" s="12"/>
      <c r="D23" s="12"/>
      <c r="E23" s="12">
        <v>6</v>
      </c>
      <c r="F23" s="13">
        <f t="shared" si="0"/>
        <v>6</v>
      </c>
      <c r="G23" s="12"/>
      <c r="H23" s="12"/>
      <c r="I23" s="15"/>
      <c r="J23" s="16">
        <f t="shared" si="1"/>
        <v>0</v>
      </c>
      <c r="K23" s="13">
        <f t="shared" si="2"/>
        <v>6</v>
      </c>
    </row>
    <row r="24" spans="2:11">
      <c r="B24" s="17">
        <v>290</v>
      </c>
      <c r="C24" s="12"/>
      <c r="D24" s="12"/>
      <c r="E24" s="12">
        <v>192</v>
      </c>
      <c r="F24" s="13">
        <f t="shared" ref="F24:F31" si="3">SUM(C24:E24)</f>
        <v>192</v>
      </c>
      <c r="G24" s="12"/>
      <c r="H24" s="12"/>
      <c r="I24" s="15"/>
      <c r="J24" s="16">
        <f t="shared" si="1"/>
        <v>0</v>
      </c>
      <c r="K24" s="13">
        <f t="shared" si="2"/>
        <v>192</v>
      </c>
    </row>
    <row r="25" spans="2:11">
      <c r="B25" s="17">
        <v>310</v>
      </c>
      <c r="C25" s="12">
        <v>163</v>
      </c>
      <c r="D25" s="12"/>
      <c r="E25" s="12"/>
      <c r="F25" s="13">
        <f t="shared" si="3"/>
        <v>163</v>
      </c>
      <c r="G25" s="12"/>
      <c r="H25" s="12"/>
      <c r="I25" s="15"/>
      <c r="J25" s="16">
        <f t="shared" si="1"/>
        <v>0</v>
      </c>
      <c r="K25" s="13">
        <f t="shared" si="2"/>
        <v>163</v>
      </c>
    </row>
    <row r="26" spans="2:11">
      <c r="B26" s="17" t="s">
        <v>25</v>
      </c>
      <c r="C26" s="12">
        <f>C27+C28+C29+C30</f>
        <v>0</v>
      </c>
      <c r="D26" s="12">
        <f>D27+D28+D29+D30</f>
        <v>0</v>
      </c>
      <c r="E26" s="12">
        <f>E27+E28+E29+E30</f>
        <v>684.3</v>
      </c>
      <c r="F26" s="13">
        <f t="shared" si="3"/>
        <v>684.3</v>
      </c>
      <c r="G26" s="12">
        <f>G27+G28+G29+G30</f>
        <v>517.20000000000005</v>
      </c>
      <c r="H26" s="12">
        <f>H27+H28+H29+H30</f>
        <v>0</v>
      </c>
      <c r="I26" s="12">
        <f>I27+I28+I29+I30</f>
        <v>0</v>
      </c>
      <c r="J26" s="16">
        <f t="shared" si="1"/>
        <v>517.20000000000005</v>
      </c>
      <c r="K26" s="13">
        <f t="shared" si="2"/>
        <v>1201.5</v>
      </c>
    </row>
    <row r="27" spans="2:11">
      <c r="B27" s="17" t="s">
        <v>5</v>
      </c>
      <c r="C27" s="12"/>
      <c r="D27" s="12"/>
      <c r="E27" s="12"/>
      <c r="F27" s="13">
        <f t="shared" si="3"/>
        <v>0</v>
      </c>
      <c r="G27" s="12"/>
      <c r="H27" s="12"/>
      <c r="I27" s="15"/>
      <c r="J27" s="16">
        <f t="shared" si="1"/>
        <v>0</v>
      </c>
      <c r="K27" s="13">
        <f t="shared" si="2"/>
        <v>0</v>
      </c>
    </row>
    <row r="28" spans="2:11">
      <c r="B28" s="17" t="s">
        <v>0</v>
      </c>
      <c r="C28" s="12"/>
      <c r="D28" s="12"/>
      <c r="E28" s="12">
        <v>684.3</v>
      </c>
      <c r="F28" s="13">
        <f t="shared" si="3"/>
        <v>684.3</v>
      </c>
      <c r="G28" s="12"/>
      <c r="H28" s="12"/>
      <c r="I28" s="15"/>
      <c r="J28" s="16">
        <f t="shared" si="1"/>
        <v>0</v>
      </c>
      <c r="K28" s="13">
        <f t="shared" si="2"/>
        <v>684.3</v>
      </c>
    </row>
    <row r="29" spans="2:11">
      <c r="B29" s="17" t="s">
        <v>3</v>
      </c>
      <c r="C29" s="12"/>
      <c r="D29" s="12"/>
      <c r="E29" s="12"/>
      <c r="F29" s="13">
        <f t="shared" si="3"/>
        <v>0</v>
      </c>
      <c r="G29" s="12"/>
      <c r="H29" s="12"/>
      <c r="I29" s="15"/>
      <c r="J29" s="16">
        <f t="shared" si="1"/>
        <v>0</v>
      </c>
      <c r="K29" s="13">
        <f t="shared" si="2"/>
        <v>0</v>
      </c>
    </row>
    <row r="30" spans="2:11">
      <c r="B30" s="17" t="s">
        <v>26</v>
      </c>
      <c r="C30" s="12"/>
      <c r="D30" s="12"/>
      <c r="E30" s="12"/>
      <c r="F30" s="13">
        <f t="shared" si="3"/>
        <v>0</v>
      </c>
      <c r="G30" s="12">
        <v>517.20000000000005</v>
      </c>
      <c r="H30" s="12"/>
      <c r="I30" s="15"/>
      <c r="J30" s="16">
        <f t="shared" si="1"/>
        <v>517.20000000000005</v>
      </c>
      <c r="K30" s="13">
        <f t="shared" si="2"/>
        <v>517.20000000000005</v>
      </c>
    </row>
    <row r="31" spans="2:11">
      <c r="B31" s="18" t="s">
        <v>4</v>
      </c>
      <c r="C31" s="13">
        <f>SUM(C6:C30)</f>
        <v>8954.5</v>
      </c>
      <c r="D31" s="13">
        <f>SUM(D6:D30)</f>
        <v>0</v>
      </c>
      <c r="E31" s="13">
        <f>E6+E7+E8+E9+E10+E11+E15+E18+E24+E25+E26</f>
        <v>2646.01</v>
      </c>
      <c r="F31" s="13">
        <f t="shared" si="3"/>
        <v>11600.51</v>
      </c>
      <c r="G31" s="13">
        <f>G26</f>
        <v>517.20000000000005</v>
      </c>
      <c r="H31" s="13">
        <f>H20</f>
        <v>0</v>
      </c>
      <c r="I31" s="13">
        <f>I18</f>
        <v>0</v>
      </c>
      <c r="J31" s="16">
        <f t="shared" si="1"/>
        <v>517.20000000000005</v>
      </c>
      <c r="K31" s="13">
        <f t="shared" si="2"/>
        <v>12117.710000000001</v>
      </c>
    </row>
    <row r="32" spans="2:11">
      <c r="B32" s="1"/>
      <c r="C32" s="19"/>
      <c r="D32" s="19"/>
      <c r="E32" s="19"/>
      <c r="F32" s="20">
        <f>F6+F7+F8+F9+F10+F11+F15+F18+F24+F26+F25</f>
        <v>11600.509999999998</v>
      </c>
      <c r="G32" s="19"/>
      <c r="H32" s="19"/>
      <c r="I32" s="19"/>
      <c r="J32" s="21"/>
      <c r="K32" s="13">
        <f>K6+K8+K9+K11+K18+K24+K25+K26</f>
        <v>12117.71</v>
      </c>
    </row>
    <row r="33" spans="2:11"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2:11">
      <c r="E34" s="22"/>
      <c r="F34" s="22"/>
    </row>
    <row r="36" spans="2:11">
      <c r="E36" s="22"/>
    </row>
  </sheetData>
  <mergeCells count="5">
    <mergeCell ref="C1:I1"/>
    <mergeCell ref="B3:F4"/>
    <mergeCell ref="I3:I5"/>
    <mergeCell ref="J3:J5"/>
    <mergeCell ref="K3:K5"/>
  </mergeCells>
  <phoneticPr fontId="0" type="noConversion"/>
  <pageMargins left="0.7" right="0.7" top="0.75" bottom="0.75" header="0.3" footer="0.3"/>
  <pageSetup paperSize="9" scale="8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K36"/>
  <sheetViews>
    <sheetView view="pageBreakPreview" zoomScaleNormal="100" zoomScaleSheetLayoutView="100" workbookViewId="0">
      <selection activeCell="A34" sqref="A34:IV876"/>
    </sheetView>
  </sheetViews>
  <sheetFormatPr defaultRowHeight="15"/>
  <cols>
    <col min="2" max="2" width="9.28515625" bestFit="1" customWidth="1"/>
    <col min="3" max="3" width="12.28515625" customWidth="1"/>
    <col min="4" max="4" width="14" hidden="1" customWidth="1"/>
    <col min="5" max="5" width="9.7109375" bestFit="1" customWidth="1"/>
    <col min="6" max="6" width="12.85546875" customWidth="1"/>
    <col min="7" max="10" width="9.28515625" bestFit="1" customWidth="1"/>
    <col min="11" max="11" width="11.5703125" customWidth="1"/>
  </cols>
  <sheetData>
    <row r="1" spans="2:11">
      <c r="B1" s="2"/>
      <c r="C1" s="24" t="s">
        <v>28</v>
      </c>
      <c r="D1" s="24"/>
      <c r="E1" s="24"/>
      <c r="F1" s="24"/>
      <c r="G1" s="24"/>
      <c r="H1" s="24"/>
      <c r="I1" s="24"/>
      <c r="J1" s="3"/>
      <c r="K1" s="2"/>
    </row>
    <row r="2" spans="2:11">
      <c r="B2" s="2"/>
      <c r="C2" s="4"/>
      <c r="D2" s="4"/>
      <c r="E2" s="4"/>
      <c r="F2" s="2"/>
      <c r="G2" s="2"/>
      <c r="H2" s="2"/>
      <c r="I2" s="2"/>
      <c r="J2" s="2"/>
      <c r="K2" s="2" t="s">
        <v>6</v>
      </c>
    </row>
    <row r="3" spans="2:11">
      <c r="B3" s="25" t="s">
        <v>7</v>
      </c>
      <c r="C3" s="26"/>
      <c r="D3" s="26"/>
      <c r="E3" s="26"/>
      <c r="F3" s="27"/>
      <c r="G3" s="5" t="s">
        <v>8</v>
      </c>
      <c r="H3" s="6"/>
      <c r="I3" s="31" t="s">
        <v>9</v>
      </c>
      <c r="J3" s="34" t="s">
        <v>10</v>
      </c>
      <c r="K3" s="37" t="s">
        <v>11</v>
      </c>
    </row>
    <row r="4" spans="2:11">
      <c r="B4" s="28"/>
      <c r="C4" s="29"/>
      <c r="D4" s="29"/>
      <c r="E4" s="29"/>
      <c r="F4" s="30"/>
      <c r="G4" s="7"/>
      <c r="H4" s="8" t="s">
        <v>12</v>
      </c>
      <c r="I4" s="32"/>
      <c r="J4" s="35"/>
      <c r="K4" s="38"/>
    </row>
    <row r="5" spans="2:11" ht="22.5" customHeight="1">
      <c r="B5" s="7" t="s">
        <v>13</v>
      </c>
      <c r="C5" s="9" t="s">
        <v>14</v>
      </c>
      <c r="D5" s="9" t="s">
        <v>2</v>
      </c>
      <c r="E5" s="9" t="s">
        <v>1</v>
      </c>
      <c r="F5" s="9" t="s">
        <v>4</v>
      </c>
      <c r="G5" s="9" t="s">
        <v>15</v>
      </c>
      <c r="H5" s="10"/>
      <c r="I5" s="33"/>
      <c r="J5" s="36"/>
      <c r="K5" s="39"/>
    </row>
    <row r="6" spans="2:11">
      <c r="B6" s="11">
        <v>211</v>
      </c>
      <c r="C6" s="12">
        <v>6523.5</v>
      </c>
      <c r="D6" s="12"/>
      <c r="E6" s="12">
        <v>1614.1</v>
      </c>
      <c r="F6" s="13">
        <f t="shared" ref="F6:F23" si="0">SUM(C6:E6)</f>
        <v>8137.6</v>
      </c>
      <c r="G6" s="12"/>
      <c r="H6" s="14"/>
      <c r="I6" s="15"/>
      <c r="J6" s="16">
        <f t="shared" ref="J6:J31" si="1">SUM(G6:I6)</f>
        <v>0</v>
      </c>
      <c r="K6" s="13">
        <f t="shared" ref="K6:K31" si="2">F6+J6</f>
        <v>8137.6</v>
      </c>
    </row>
    <row r="7" spans="2:11">
      <c r="B7" s="11">
        <v>212</v>
      </c>
      <c r="C7" s="12"/>
      <c r="D7" s="12"/>
      <c r="E7" s="12"/>
      <c r="F7" s="13">
        <f t="shared" si="0"/>
        <v>0</v>
      </c>
      <c r="G7" s="12"/>
      <c r="H7" s="12"/>
      <c r="I7" s="15"/>
      <c r="J7" s="16">
        <f t="shared" si="1"/>
        <v>0</v>
      </c>
      <c r="K7" s="13">
        <f t="shared" si="2"/>
        <v>0</v>
      </c>
    </row>
    <row r="8" spans="2:11">
      <c r="B8" s="11">
        <v>213</v>
      </c>
      <c r="C8" s="12">
        <v>1970.1</v>
      </c>
      <c r="D8" s="12"/>
      <c r="E8" s="12">
        <v>487.5</v>
      </c>
      <c r="F8" s="13">
        <f t="shared" si="0"/>
        <v>2457.6</v>
      </c>
      <c r="G8" s="12"/>
      <c r="H8" s="12"/>
      <c r="I8" s="15"/>
      <c r="J8" s="16">
        <f t="shared" si="1"/>
        <v>0</v>
      </c>
      <c r="K8" s="13">
        <f t="shared" si="2"/>
        <v>2457.6</v>
      </c>
    </row>
    <row r="9" spans="2:11">
      <c r="B9" s="11">
        <v>221</v>
      </c>
      <c r="C9" s="12"/>
      <c r="D9" s="12"/>
      <c r="E9" s="12">
        <v>7</v>
      </c>
      <c r="F9" s="13">
        <f t="shared" si="0"/>
        <v>7</v>
      </c>
      <c r="G9" s="12"/>
      <c r="H9" s="12"/>
      <c r="I9" s="15"/>
      <c r="J9" s="16">
        <f t="shared" si="1"/>
        <v>0</v>
      </c>
      <c r="K9" s="13">
        <f t="shared" si="2"/>
        <v>7</v>
      </c>
    </row>
    <row r="10" spans="2:11">
      <c r="B10" s="11">
        <v>222</v>
      </c>
      <c r="C10" s="12"/>
      <c r="D10" s="12"/>
      <c r="E10" s="12"/>
      <c r="F10" s="13">
        <f t="shared" si="0"/>
        <v>0</v>
      </c>
      <c r="G10" s="12"/>
      <c r="H10" s="12"/>
      <c r="I10" s="15"/>
      <c r="J10" s="16">
        <f t="shared" si="1"/>
        <v>0</v>
      </c>
      <c r="K10" s="13">
        <f t="shared" si="2"/>
        <v>0</v>
      </c>
    </row>
    <row r="11" spans="2:11">
      <c r="B11" s="11">
        <v>223</v>
      </c>
      <c r="C11" s="12">
        <f>C12+C13+C14</f>
        <v>0</v>
      </c>
      <c r="D11" s="12">
        <f>D12+D13+D14</f>
        <v>0</v>
      </c>
      <c r="E11" s="12">
        <f>E12+E13+E14</f>
        <v>262.20999999999998</v>
      </c>
      <c r="F11" s="13">
        <f t="shared" si="0"/>
        <v>262.20999999999998</v>
      </c>
      <c r="G11" s="12"/>
      <c r="H11" s="12"/>
      <c r="I11" s="15"/>
      <c r="J11" s="16">
        <f t="shared" si="1"/>
        <v>0</v>
      </c>
      <c r="K11" s="13">
        <f t="shared" si="2"/>
        <v>262.20999999999998</v>
      </c>
    </row>
    <row r="12" spans="2:11">
      <c r="B12" s="17" t="s">
        <v>16</v>
      </c>
      <c r="C12" s="12"/>
      <c r="D12" s="12"/>
      <c r="E12" s="12">
        <v>262.20999999999998</v>
      </c>
      <c r="F12" s="13">
        <f t="shared" si="0"/>
        <v>262.20999999999998</v>
      </c>
      <c r="G12" s="12"/>
      <c r="H12" s="12"/>
      <c r="I12" s="15"/>
      <c r="J12" s="16">
        <f t="shared" si="1"/>
        <v>0</v>
      </c>
      <c r="K12" s="13">
        <f t="shared" si="2"/>
        <v>262.20999999999998</v>
      </c>
    </row>
    <row r="13" spans="2:11">
      <c r="B13" s="17" t="s">
        <v>17</v>
      </c>
      <c r="C13" s="12"/>
      <c r="D13" s="12"/>
      <c r="E13" s="12"/>
      <c r="F13" s="13">
        <f t="shared" si="0"/>
        <v>0</v>
      </c>
      <c r="G13" s="12"/>
      <c r="H13" s="12"/>
      <c r="I13" s="15"/>
      <c r="J13" s="16">
        <f t="shared" si="1"/>
        <v>0</v>
      </c>
      <c r="K13" s="13">
        <f t="shared" si="2"/>
        <v>0</v>
      </c>
    </row>
    <row r="14" spans="2:11" ht="20.25">
      <c r="B14" s="17" t="s">
        <v>18</v>
      </c>
      <c r="C14" s="12"/>
      <c r="D14" s="12"/>
      <c r="E14" s="12"/>
      <c r="F14" s="13">
        <f t="shared" si="0"/>
        <v>0</v>
      </c>
      <c r="G14" s="12"/>
      <c r="H14" s="12"/>
      <c r="I14" s="15"/>
      <c r="J14" s="16">
        <f t="shared" si="1"/>
        <v>0</v>
      </c>
      <c r="K14" s="13">
        <f t="shared" si="2"/>
        <v>0</v>
      </c>
    </row>
    <row r="15" spans="2:11">
      <c r="B15" s="11">
        <v>225</v>
      </c>
      <c r="C15" s="12">
        <f>C16+C17</f>
        <v>0</v>
      </c>
      <c r="D15" s="12">
        <f>D16+D17</f>
        <v>0</v>
      </c>
      <c r="E15" s="12">
        <f>E16+E17</f>
        <v>0</v>
      </c>
      <c r="F15" s="13">
        <f t="shared" si="0"/>
        <v>0</v>
      </c>
      <c r="G15" s="12"/>
      <c r="H15" s="12"/>
      <c r="I15" s="15"/>
      <c r="J15" s="16">
        <f t="shared" si="1"/>
        <v>0</v>
      </c>
      <c r="K15" s="13">
        <f t="shared" si="2"/>
        <v>0</v>
      </c>
    </row>
    <row r="16" spans="2:11">
      <c r="B16" s="17" t="s">
        <v>19</v>
      </c>
      <c r="C16" s="12"/>
      <c r="D16" s="12"/>
      <c r="E16" s="12"/>
      <c r="F16" s="13">
        <f t="shared" si="0"/>
        <v>0</v>
      </c>
      <c r="G16" s="12"/>
      <c r="H16" s="12"/>
      <c r="I16" s="15"/>
      <c r="J16" s="16">
        <f t="shared" si="1"/>
        <v>0</v>
      </c>
      <c r="K16" s="13">
        <f t="shared" si="2"/>
        <v>0</v>
      </c>
    </row>
    <row r="17" spans="2:11" ht="20.25">
      <c r="B17" s="17" t="s">
        <v>20</v>
      </c>
      <c r="C17" s="12"/>
      <c r="D17" s="12"/>
      <c r="E17" s="12"/>
      <c r="F17" s="13">
        <f t="shared" si="0"/>
        <v>0</v>
      </c>
      <c r="G17" s="12"/>
      <c r="H17" s="12"/>
      <c r="I17" s="15"/>
      <c r="J17" s="16">
        <f t="shared" si="1"/>
        <v>0</v>
      </c>
      <c r="K17" s="13">
        <f t="shared" si="2"/>
        <v>0</v>
      </c>
    </row>
    <row r="18" spans="2:11">
      <c r="B18" s="23">
        <v>226</v>
      </c>
      <c r="C18" s="12">
        <f>C19+C20+C21+C22</f>
        <v>0</v>
      </c>
      <c r="D18" s="12">
        <f>D19+D20+D21+D22</f>
        <v>0</v>
      </c>
      <c r="E18" s="12">
        <f>E19+E20+E21+E22+E23</f>
        <v>131.5</v>
      </c>
      <c r="F18" s="13">
        <f t="shared" si="0"/>
        <v>131.5</v>
      </c>
      <c r="G18" s="12"/>
      <c r="H18" s="12">
        <f>H20</f>
        <v>0</v>
      </c>
      <c r="I18" s="15">
        <f>I23</f>
        <v>0</v>
      </c>
      <c r="J18" s="16">
        <f t="shared" si="1"/>
        <v>0</v>
      </c>
      <c r="K18" s="13">
        <f t="shared" si="2"/>
        <v>131.5</v>
      </c>
    </row>
    <row r="19" spans="2:11" ht="20.25">
      <c r="B19" s="17" t="s">
        <v>21</v>
      </c>
      <c r="C19" s="12"/>
      <c r="D19" s="12"/>
      <c r="E19" s="12">
        <v>4</v>
      </c>
      <c r="F19" s="13">
        <f t="shared" si="0"/>
        <v>4</v>
      </c>
      <c r="G19" s="12"/>
      <c r="H19" s="12"/>
      <c r="I19" s="15"/>
      <c r="J19" s="16">
        <f t="shared" si="1"/>
        <v>0</v>
      </c>
      <c r="K19" s="13">
        <f t="shared" si="2"/>
        <v>4</v>
      </c>
    </row>
    <row r="20" spans="2:11" ht="20.25">
      <c r="B20" s="17" t="s">
        <v>22</v>
      </c>
      <c r="C20" s="12"/>
      <c r="D20" s="12"/>
      <c r="E20" s="12">
        <v>30</v>
      </c>
      <c r="F20" s="13">
        <f t="shared" si="0"/>
        <v>30</v>
      </c>
      <c r="G20" s="12"/>
      <c r="H20" s="12"/>
      <c r="I20" s="15"/>
      <c r="J20" s="16">
        <f t="shared" si="1"/>
        <v>0</v>
      </c>
      <c r="K20" s="13">
        <f t="shared" si="2"/>
        <v>30</v>
      </c>
    </row>
    <row r="21" spans="2:11">
      <c r="B21" s="17" t="s">
        <v>23</v>
      </c>
      <c r="C21" s="12"/>
      <c r="D21" s="12"/>
      <c r="E21" s="12">
        <v>0</v>
      </c>
      <c r="F21" s="13">
        <f t="shared" si="0"/>
        <v>0</v>
      </c>
      <c r="G21" s="12"/>
      <c r="H21" s="12"/>
      <c r="I21" s="15"/>
      <c r="J21" s="16">
        <f t="shared" si="1"/>
        <v>0</v>
      </c>
      <c r="K21" s="13">
        <f t="shared" si="2"/>
        <v>0</v>
      </c>
    </row>
    <row r="22" spans="2:11">
      <c r="B22" s="17" t="s">
        <v>24</v>
      </c>
      <c r="C22" s="12"/>
      <c r="D22" s="12"/>
      <c r="E22" s="12">
        <v>91.5</v>
      </c>
      <c r="F22" s="13">
        <f t="shared" si="0"/>
        <v>91.5</v>
      </c>
      <c r="G22" s="12"/>
      <c r="H22" s="12"/>
      <c r="I22" s="15"/>
      <c r="J22" s="16">
        <f t="shared" si="1"/>
        <v>0</v>
      </c>
      <c r="K22" s="13">
        <f t="shared" si="2"/>
        <v>91.5</v>
      </c>
    </row>
    <row r="23" spans="2:11">
      <c r="B23" s="17" t="s">
        <v>26</v>
      </c>
      <c r="C23" s="12"/>
      <c r="D23" s="12"/>
      <c r="E23" s="12">
        <v>6</v>
      </c>
      <c r="F23" s="13">
        <f t="shared" si="0"/>
        <v>6</v>
      </c>
      <c r="G23" s="12"/>
      <c r="H23" s="12"/>
      <c r="I23" s="15"/>
      <c r="J23" s="16">
        <f t="shared" si="1"/>
        <v>0</v>
      </c>
      <c r="K23" s="13">
        <f t="shared" si="2"/>
        <v>6</v>
      </c>
    </row>
    <row r="24" spans="2:11">
      <c r="B24" s="17">
        <v>290</v>
      </c>
      <c r="C24" s="12"/>
      <c r="D24" s="12"/>
      <c r="E24" s="12">
        <v>192</v>
      </c>
      <c r="F24" s="13">
        <f t="shared" ref="F24:F31" si="3">SUM(C24:E24)</f>
        <v>192</v>
      </c>
      <c r="G24" s="12"/>
      <c r="H24" s="12"/>
      <c r="I24" s="15"/>
      <c r="J24" s="16">
        <f t="shared" si="1"/>
        <v>0</v>
      </c>
      <c r="K24" s="13">
        <f t="shared" si="2"/>
        <v>192</v>
      </c>
    </row>
    <row r="25" spans="2:11">
      <c r="B25" s="17">
        <v>310</v>
      </c>
      <c r="C25" s="12">
        <v>163</v>
      </c>
      <c r="D25" s="12"/>
      <c r="E25" s="12"/>
      <c r="F25" s="13">
        <f t="shared" si="3"/>
        <v>163</v>
      </c>
      <c r="G25" s="12"/>
      <c r="H25" s="12"/>
      <c r="I25" s="15"/>
      <c r="J25" s="16">
        <f t="shared" si="1"/>
        <v>0</v>
      </c>
      <c r="K25" s="13">
        <f t="shared" si="2"/>
        <v>163</v>
      </c>
    </row>
    <row r="26" spans="2:11">
      <c r="B26" s="17" t="s">
        <v>25</v>
      </c>
      <c r="C26" s="12">
        <f>C27+C28+C29+C30</f>
        <v>0</v>
      </c>
      <c r="D26" s="12">
        <f>D27+D28+D29+D30</f>
        <v>0</v>
      </c>
      <c r="E26" s="12">
        <f>E27+E28+E29+E30</f>
        <v>684.3</v>
      </c>
      <c r="F26" s="13">
        <f t="shared" si="3"/>
        <v>684.3</v>
      </c>
      <c r="G26" s="12">
        <f>G27+G28+G29+G30</f>
        <v>500</v>
      </c>
      <c r="H26" s="12">
        <f>H27+H28+H29+H30</f>
        <v>0</v>
      </c>
      <c r="I26" s="12">
        <f>I27+I28+I29+I30</f>
        <v>0</v>
      </c>
      <c r="J26" s="16">
        <f t="shared" si="1"/>
        <v>500</v>
      </c>
      <c r="K26" s="13">
        <f t="shared" si="2"/>
        <v>1184.3</v>
      </c>
    </row>
    <row r="27" spans="2:11">
      <c r="B27" s="17" t="s">
        <v>5</v>
      </c>
      <c r="C27" s="12"/>
      <c r="D27" s="12"/>
      <c r="E27" s="12"/>
      <c r="F27" s="13">
        <f t="shared" si="3"/>
        <v>0</v>
      </c>
      <c r="G27" s="12"/>
      <c r="H27" s="12"/>
      <c r="I27" s="15"/>
      <c r="J27" s="16">
        <f t="shared" si="1"/>
        <v>0</v>
      </c>
      <c r="K27" s="13">
        <f t="shared" si="2"/>
        <v>0</v>
      </c>
    </row>
    <row r="28" spans="2:11">
      <c r="B28" s="17" t="s">
        <v>0</v>
      </c>
      <c r="C28" s="12"/>
      <c r="D28" s="12"/>
      <c r="E28" s="12">
        <v>684.3</v>
      </c>
      <c r="F28" s="13">
        <f t="shared" si="3"/>
        <v>684.3</v>
      </c>
      <c r="G28" s="12"/>
      <c r="H28" s="12"/>
      <c r="I28" s="15"/>
      <c r="J28" s="16">
        <f t="shared" si="1"/>
        <v>0</v>
      </c>
      <c r="K28" s="13">
        <f t="shared" si="2"/>
        <v>684.3</v>
      </c>
    </row>
    <row r="29" spans="2:11">
      <c r="B29" s="17" t="s">
        <v>3</v>
      </c>
      <c r="C29" s="12"/>
      <c r="D29" s="12"/>
      <c r="E29" s="12"/>
      <c r="F29" s="13">
        <f t="shared" si="3"/>
        <v>0</v>
      </c>
      <c r="G29" s="12"/>
      <c r="H29" s="12"/>
      <c r="I29" s="15"/>
      <c r="J29" s="16">
        <f t="shared" si="1"/>
        <v>0</v>
      </c>
      <c r="K29" s="13">
        <f t="shared" si="2"/>
        <v>0</v>
      </c>
    </row>
    <row r="30" spans="2:11">
      <c r="B30" s="17" t="s">
        <v>26</v>
      </c>
      <c r="C30" s="12"/>
      <c r="D30" s="12"/>
      <c r="E30" s="12"/>
      <c r="F30" s="13">
        <f t="shared" si="3"/>
        <v>0</v>
      </c>
      <c r="G30" s="12">
        <v>500</v>
      </c>
      <c r="H30" s="12"/>
      <c r="I30" s="15"/>
      <c r="J30" s="16">
        <f t="shared" si="1"/>
        <v>500</v>
      </c>
      <c r="K30" s="13">
        <f t="shared" si="2"/>
        <v>500</v>
      </c>
    </row>
    <row r="31" spans="2:11">
      <c r="B31" s="18" t="s">
        <v>4</v>
      </c>
      <c r="C31" s="13">
        <f>SUM(C6:C30)</f>
        <v>8656.6</v>
      </c>
      <c r="D31" s="13">
        <f>SUM(D6:D30)</f>
        <v>0</v>
      </c>
      <c r="E31" s="13">
        <f>E6+E7+E8+E9+E10+E11+E15+E18+E24+E25+E26</f>
        <v>3378.6099999999997</v>
      </c>
      <c r="F31" s="13">
        <f t="shared" si="3"/>
        <v>12035.21</v>
      </c>
      <c r="G31" s="13">
        <f>G26</f>
        <v>500</v>
      </c>
      <c r="H31" s="13">
        <f>H20</f>
        <v>0</v>
      </c>
      <c r="I31" s="13">
        <f>I18</f>
        <v>0</v>
      </c>
      <c r="J31" s="16">
        <f t="shared" si="1"/>
        <v>500</v>
      </c>
      <c r="K31" s="13">
        <f t="shared" si="2"/>
        <v>12535.21</v>
      </c>
    </row>
    <row r="32" spans="2:11">
      <c r="B32" s="1"/>
      <c r="C32" s="19"/>
      <c r="D32" s="19"/>
      <c r="E32" s="19"/>
      <c r="F32" s="20">
        <f>F6+F7+F8+F9+F10+F11+F15+F18+F24+F26+F25</f>
        <v>12035.21</v>
      </c>
      <c r="G32" s="19"/>
      <c r="H32" s="19"/>
      <c r="I32" s="19"/>
      <c r="J32" s="21"/>
      <c r="K32" s="13">
        <f>K6+K8+K9+K11+K18+K24+K25+K26</f>
        <v>12535.21</v>
      </c>
    </row>
    <row r="33" spans="2:11"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2:11">
      <c r="E34" s="22"/>
      <c r="F34" s="22"/>
    </row>
    <row r="36" spans="2:11">
      <c r="E36" s="22"/>
    </row>
  </sheetData>
  <mergeCells count="5">
    <mergeCell ref="C1:I1"/>
    <mergeCell ref="B3:F4"/>
    <mergeCell ref="I3:I5"/>
    <mergeCell ref="J3:J5"/>
    <mergeCell ref="K3:K5"/>
  </mergeCells>
  <phoneticPr fontId="0" type="noConversion"/>
  <pageMargins left="0.7" right="0.7" top="0.75" bottom="0.75" header="0.3" footer="0.3"/>
  <pageSetup paperSize="9" scale="8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K36"/>
  <sheetViews>
    <sheetView tabSelected="1" view="pageBreakPreview" topLeftCell="A3" zoomScaleNormal="100" zoomScaleSheetLayoutView="100" workbookViewId="0">
      <selection activeCell="A34" sqref="A34:IV876"/>
    </sheetView>
  </sheetViews>
  <sheetFormatPr defaultRowHeight="15"/>
  <cols>
    <col min="2" max="2" width="9.28515625" bestFit="1" customWidth="1"/>
    <col min="3" max="3" width="12.28515625" customWidth="1"/>
    <col min="4" max="4" width="14" hidden="1" customWidth="1"/>
    <col min="5" max="5" width="9.7109375" bestFit="1" customWidth="1"/>
    <col min="6" max="6" width="12.85546875" customWidth="1"/>
    <col min="7" max="10" width="9.28515625" bestFit="1" customWidth="1"/>
    <col min="11" max="11" width="11.5703125" customWidth="1"/>
  </cols>
  <sheetData>
    <row r="1" spans="2:11">
      <c r="B1" s="2"/>
      <c r="C1" s="24" t="s">
        <v>27</v>
      </c>
      <c r="D1" s="24"/>
      <c r="E1" s="24"/>
      <c r="F1" s="24"/>
      <c r="G1" s="24"/>
      <c r="H1" s="24"/>
      <c r="I1" s="24"/>
      <c r="J1" s="3"/>
      <c r="K1" s="2"/>
    </row>
    <row r="2" spans="2:11">
      <c r="B2" s="2"/>
      <c r="C2" s="4"/>
      <c r="D2" s="4"/>
      <c r="E2" s="4"/>
      <c r="F2" s="2"/>
      <c r="G2" s="2"/>
      <c r="H2" s="2"/>
      <c r="I2" s="2"/>
      <c r="J2" s="2"/>
      <c r="K2" s="2" t="s">
        <v>6</v>
      </c>
    </row>
    <row r="3" spans="2:11">
      <c r="B3" s="25" t="s">
        <v>7</v>
      </c>
      <c r="C3" s="26"/>
      <c r="D3" s="26"/>
      <c r="E3" s="26"/>
      <c r="F3" s="27"/>
      <c r="G3" s="5" t="s">
        <v>8</v>
      </c>
      <c r="H3" s="6"/>
      <c r="I3" s="31" t="s">
        <v>9</v>
      </c>
      <c r="J3" s="34" t="s">
        <v>10</v>
      </c>
      <c r="K3" s="37" t="s">
        <v>11</v>
      </c>
    </row>
    <row r="4" spans="2:11">
      <c r="B4" s="28"/>
      <c r="C4" s="29"/>
      <c r="D4" s="29"/>
      <c r="E4" s="29"/>
      <c r="F4" s="30"/>
      <c r="G4" s="7"/>
      <c r="H4" s="8" t="s">
        <v>12</v>
      </c>
      <c r="I4" s="32"/>
      <c r="J4" s="35"/>
      <c r="K4" s="38"/>
    </row>
    <row r="5" spans="2:11" ht="22.5" customHeight="1">
      <c r="B5" s="7" t="s">
        <v>13</v>
      </c>
      <c r="C5" s="9" t="s">
        <v>14</v>
      </c>
      <c r="D5" s="9" t="s">
        <v>2</v>
      </c>
      <c r="E5" s="9" t="s">
        <v>1</v>
      </c>
      <c r="F5" s="9" t="s">
        <v>4</v>
      </c>
      <c r="G5" s="9" t="s">
        <v>15</v>
      </c>
      <c r="H5" s="10"/>
      <c r="I5" s="33"/>
      <c r="J5" s="36"/>
      <c r="K5" s="39"/>
    </row>
    <row r="6" spans="2:11">
      <c r="B6" s="11">
        <v>211</v>
      </c>
      <c r="C6" s="12">
        <v>7588</v>
      </c>
      <c r="D6" s="12"/>
      <c r="E6" s="12">
        <v>1614.1</v>
      </c>
      <c r="F6" s="13">
        <f t="shared" ref="F6:F23" si="0">SUM(C6:E6)</f>
        <v>9202.1</v>
      </c>
      <c r="G6" s="12"/>
      <c r="H6" s="14"/>
      <c r="I6" s="15"/>
      <c r="J6" s="16">
        <f t="shared" ref="J6:J23" si="1">SUM(G6:I6)</f>
        <v>0</v>
      </c>
      <c r="K6" s="13">
        <f t="shared" ref="K6:K23" si="2">F6+J6</f>
        <v>9202.1</v>
      </c>
    </row>
    <row r="7" spans="2:11">
      <c r="B7" s="11">
        <v>212</v>
      </c>
      <c r="C7" s="12"/>
      <c r="D7" s="12"/>
      <c r="E7" s="12"/>
      <c r="F7" s="13">
        <f t="shared" si="0"/>
        <v>0</v>
      </c>
      <c r="G7" s="12"/>
      <c r="H7" s="12"/>
      <c r="I7" s="15"/>
      <c r="J7" s="16">
        <f t="shared" si="1"/>
        <v>0</v>
      </c>
      <c r="K7" s="13">
        <f t="shared" si="2"/>
        <v>0</v>
      </c>
    </row>
    <row r="8" spans="2:11">
      <c r="B8" s="11">
        <v>213</v>
      </c>
      <c r="C8" s="12">
        <v>2291.6</v>
      </c>
      <c r="D8" s="12"/>
      <c r="E8" s="12">
        <v>487.5</v>
      </c>
      <c r="F8" s="13">
        <f t="shared" si="0"/>
        <v>2779.1</v>
      </c>
      <c r="G8" s="12"/>
      <c r="H8" s="12"/>
      <c r="I8" s="15"/>
      <c r="J8" s="16">
        <f t="shared" si="1"/>
        <v>0</v>
      </c>
      <c r="K8" s="13">
        <f t="shared" si="2"/>
        <v>2779.1</v>
      </c>
    </row>
    <row r="9" spans="2:11">
      <c r="B9" s="11">
        <v>221</v>
      </c>
      <c r="C9" s="12"/>
      <c r="D9" s="12"/>
      <c r="E9" s="12">
        <v>7</v>
      </c>
      <c r="F9" s="13">
        <f t="shared" si="0"/>
        <v>7</v>
      </c>
      <c r="G9" s="12"/>
      <c r="H9" s="12"/>
      <c r="I9" s="15"/>
      <c r="J9" s="16">
        <f t="shared" si="1"/>
        <v>0</v>
      </c>
      <c r="K9" s="13">
        <f t="shared" si="2"/>
        <v>7</v>
      </c>
    </row>
    <row r="10" spans="2:11">
      <c r="B10" s="11">
        <v>222</v>
      </c>
      <c r="C10" s="12"/>
      <c r="D10" s="12"/>
      <c r="E10" s="12"/>
      <c r="F10" s="13">
        <f t="shared" si="0"/>
        <v>0</v>
      </c>
      <c r="G10" s="12"/>
      <c r="H10" s="12"/>
      <c r="I10" s="15"/>
      <c r="J10" s="16">
        <f t="shared" si="1"/>
        <v>0</v>
      </c>
      <c r="K10" s="13">
        <f t="shared" si="2"/>
        <v>0</v>
      </c>
    </row>
    <row r="11" spans="2:11">
      <c r="B11" s="11">
        <v>223</v>
      </c>
      <c r="C11" s="12">
        <f>C12+C13+C14</f>
        <v>0</v>
      </c>
      <c r="D11" s="12">
        <f>D12+D13+D14</f>
        <v>0</v>
      </c>
      <c r="E11" s="12">
        <f>E12+E13+E14</f>
        <v>262.20999999999998</v>
      </c>
      <c r="F11" s="13">
        <f t="shared" si="0"/>
        <v>262.20999999999998</v>
      </c>
      <c r="G11" s="12"/>
      <c r="H11" s="12"/>
      <c r="I11" s="15"/>
      <c r="J11" s="16">
        <f t="shared" si="1"/>
        <v>0</v>
      </c>
      <c r="K11" s="13">
        <f t="shared" si="2"/>
        <v>262.20999999999998</v>
      </c>
    </row>
    <row r="12" spans="2:11">
      <c r="B12" s="17" t="s">
        <v>16</v>
      </c>
      <c r="C12" s="12"/>
      <c r="D12" s="12"/>
      <c r="E12" s="12">
        <v>262.20999999999998</v>
      </c>
      <c r="F12" s="13">
        <f t="shared" si="0"/>
        <v>262.20999999999998</v>
      </c>
      <c r="G12" s="12"/>
      <c r="H12" s="12"/>
      <c r="I12" s="15"/>
      <c r="J12" s="16">
        <f t="shared" si="1"/>
        <v>0</v>
      </c>
      <c r="K12" s="13">
        <f t="shared" si="2"/>
        <v>262.20999999999998</v>
      </c>
    </row>
    <row r="13" spans="2:11">
      <c r="B13" s="17" t="s">
        <v>17</v>
      </c>
      <c r="C13" s="12"/>
      <c r="D13" s="12"/>
      <c r="E13" s="12"/>
      <c r="F13" s="13">
        <f t="shared" si="0"/>
        <v>0</v>
      </c>
      <c r="G13" s="12"/>
      <c r="H13" s="12"/>
      <c r="I13" s="15"/>
      <c r="J13" s="16">
        <f t="shared" si="1"/>
        <v>0</v>
      </c>
      <c r="K13" s="13">
        <f t="shared" si="2"/>
        <v>0</v>
      </c>
    </row>
    <row r="14" spans="2:11" ht="20.25">
      <c r="B14" s="17" t="s">
        <v>18</v>
      </c>
      <c r="C14" s="12"/>
      <c r="D14" s="12"/>
      <c r="E14" s="12"/>
      <c r="F14" s="13">
        <f t="shared" si="0"/>
        <v>0</v>
      </c>
      <c r="G14" s="12"/>
      <c r="H14" s="12"/>
      <c r="I14" s="15"/>
      <c r="J14" s="16">
        <f t="shared" si="1"/>
        <v>0</v>
      </c>
      <c r="K14" s="13">
        <f t="shared" si="2"/>
        <v>0</v>
      </c>
    </row>
    <row r="15" spans="2:11">
      <c r="B15" s="11">
        <v>225</v>
      </c>
      <c r="C15" s="12">
        <f>C16+C17</f>
        <v>0</v>
      </c>
      <c r="D15" s="12">
        <f>D16+D17</f>
        <v>0</v>
      </c>
      <c r="E15" s="12">
        <f>E16+E17</f>
        <v>0</v>
      </c>
      <c r="F15" s="13">
        <f t="shared" si="0"/>
        <v>0</v>
      </c>
      <c r="G15" s="12"/>
      <c r="H15" s="12"/>
      <c r="I15" s="15"/>
      <c r="J15" s="16">
        <f t="shared" si="1"/>
        <v>0</v>
      </c>
      <c r="K15" s="13">
        <f t="shared" si="2"/>
        <v>0</v>
      </c>
    </row>
    <row r="16" spans="2:11">
      <c r="B16" s="17" t="s">
        <v>19</v>
      </c>
      <c r="C16" s="12"/>
      <c r="D16" s="12"/>
      <c r="E16" s="12"/>
      <c r="F16" s="13">
        <f t="shared" si="0"/>
        <v>0</v>
      </c>
      <c r="G16" s="12"/>
      <c r="H16" s="12"/>
      <c r="I16" s="15"/>
      <c r="J16" s="16">
        <f t="shared" si="1"/>
        <v>0</v>
      </c>
      <c r="K16" s="13">
        <f t="shared" si="2"/>
        <v>0</v>
      </c>
    </row>
    <row r="17" spans="2:11" ht="20.25">
      <c r="B17" s="17" t="s">
        <v>20</v>
      </c>
      <c r="C17" s="12"/>
      <c r="D17" s="12"/>
      <c r="E17" s="12"/>
      <c r="F17" s="13">
        <f t="shared" si="0"/>
        <v>0</v>
      </c>
      <c r="G17" s="12"/>
      <c r="H17" s="12"/>
      <c r="I17" s="15"/>
      <c r="J17" s="16">
        <f t="shared" si="1"/>
        <v>0</v>
      </c>
      <c r="K17" s="13">
        <f t="shared" si="2"/>
        <v>0</v>
      </c>
    </row>
    <row r="18" spans="2:11">
      <c r="B18" s="23">
        <v>226</v>
      </c>
      <c r="C18" s="12">
        <f>C19+C20+C21+C22</f>
        <v>0</v>
      </c>
      <c r="D18" s="12">
        <f>D19+D20+D21+D22</f>
        <v>0</v>
      </c>
      <c r="E18" s="12">
        <f>E19+E20+E21+E22+E23</f>
        <v>131.5</v>
      </c>
      <c r="F18" s="13">
        <f t="shared" si="0"/>
        <v>131.5</v>
      </c>
      <c r="G18" s="12"/>
      <c r="H18" s="12">
        <f>H20</f>
        <v>0</v>
      </c>
      <c r="I18" s="15">
        <f>I23</f>
        <v>0</v>
      </c>
      <c r="J18" s="16">
        <f t="shared" si="1"/>
        <v>0</v>
      </c>
      <c r="K18" s="13">
        <f t="shared" si="2"/>
        <v>131.5</v>
      </c>
    </row>
    <row r="19" spans="2:11" ht="20.25">
      <c r="B19" s="17" t="s">
        <v>21</v>
      </c>
      <c r="C19" s="12"/>
      <c r="D19" s="12"/>
      <c r="E19" s="12">
        <v>4</v>
      </c>
      <c r="F19" s="13">
        <f t="shared" si="0"/>
        <v>4</v>
      </c>
      <c r="G19" s="12"/>
      <c r="H19" s="12"/>
      <c r="I19" s="15"/>
      <c r="J19" s="16">
        <f t="shared" si="1"/>
        <v>0</v>
      </c>
      <c r="K19" s="13">
        <f t="shared" si="2"/>
        <v>4</v>
      </c>
    </row>
    <row r="20" spans="2:11" ht="20.25">
      <c r="B20" s="17" t="s">
        <v>22</v>
      </c>
      <c r="C20" s="12"/>
      <c r="D20" s="12"/>
      <c r="E20" s="12">
        <v>30</v>
      </c>
      <c r="F20" s="13">
        <f t="shared" si="0"/>
        <v>30</v>
      </c>
      <c r="G20" s="12"/>
      <c r="H20" s="12"/>
      <c r="I20" s="15"/>
      <c r="J20" s="16">
        <f t="shared" si="1"/>
        <v>0</v>
      </c>
      <c r="K20" s="13">
        <f t="shared" si="2"/>
        <v>30</v>
      </c>
    </row>
    <row r="21" spans="2:11">
      <c r="B21" s="17" t="s">
        <v>23</v>
      </c>
      <c r="C21" s="12"/>
      <c r="D21" s="12"/>
      <c r="E21" s="12">
        <v>0</v>
      </c>
      <c r="F21" s="13">
        <f t="shared" si="0"/>
        <v>0</v>
      </c>
      <c r="G21" s="12"/>
      <c r="H21" s="12"/>
      <c r="I21" s="15"/>
      <c r="J21" s="16">
        <f t="shared" si="1"/>
        <v>0</v>
      </c>
      <c r="K21" s="13">
        <f t="shared" si="2"/>
        <v>0</v>
      </c>
    </row>
    <row r="22" spans="2:11">
      <c r="B22" s="17" t="s">
        <v>24</v>
      </c>
      <c r="C22" s="12"/>
      <c r="D22" s="12"/>
      <c r="E22" s="12">
        <v>91.5</v>
      </c>
      <c r="F22" s="13">
        <f t="shared" si="0"/>
        <v>91.5</v>
      </c>
      <c r="G22" s="12"/>
      <c r="H22" s="12"/>
      <c r="I22" s="15"/>
      <c r="J22" s="16">
        <f t="shared" si="1"/>
        <v>0</v>
      </c>
      <c r="K22" s="13">
        <f t="shared" si="2"/>
        <v>91.5</v>
      </c>
    </row>
    <row r="23" spans="2:11">
      <c r="B23" s="17" t="s">
        <v>26</v>
      </c>
      <c r="C23" s="12"/>
      <c r="D23" s="12"/>
      <c r="E23" s="12">
        <v>6</v>
      </c>
      <c r="F23" s="13">
        <f t="shared" si="0"/>
        <v>6</v>
      </c>
      <c r="G23" s="12"/>
      <c r="H23" s="12"/>
      <c r="I23" s="15"/>
      <c r="J23" s="16">
        <f t="shared" si="1"/>
        <v>0</v>
      </c>
      <c r="K23" s="13">
        <f t="shared" si="2"/>
        <v>6</v>
      </c>
    </row>
    <row r="24" spans="2:11">
      <c r="B24" s="17">
        <v>290</v>
      </c>
      <c r="C24" s="12"/>
      <c r="D24" s="12"/>
      <c r="E24" s="12">
        <v>192</v>
      </c>
      <c r="F24" s="13">
        <f t="shared" ref="F24:F31" si="3">SUM(C24:E24)</f>
        <v>192</v>
      </c>
      <c r="G24" s="12"/>
      <c r="H24" s="12"/>
      <c r="I24" s="15"/>
      <c r="J24" s="16">
        <f t="shared" ref="J24:J31" si="4">SUM(G24:I24)</f>
        <v>0</v>
      </c>
      <c r="K24" s="13">
        <f t="shared" ref="K24:K31" si="5">F24+J24</f>
        <v>192</v>
      </c>
    </row>
    <row r="25" spans="2:11">
      <c r="B25" s="17">
        <v>310</v>
      </c>
      <c r="C25" s="12">
        <v>163</v>
      </c>
      <c r="D25" s="12"/>
      <c r="E25" s="12"/>
      <c r="F25" s="13">
        <f t="shared" si="3"/>
        <v>163</v>
      </c>
      <c r="G25" s="12"/>
      <c r="H25" s="12"/>
      <c r="I25" s="15"/>
      <c r="J25" s="16">
        <f t="shared" si="4"/>
        <v>0</v>
      </c>
      <c r="K25" s="13">
        <f t="shared" si="5"/>
        <v>163</v>
      </c>
    </row>
    <row r="26" spans="2:11">
      <c r="B26" s="17" t="s">
        <v>25</v>
      </c>
      <c r="C26" s="12">
        <f>C27+C28+C29+C30</f>
        <v>0</v>
      </c>
      <c r="D26" s="12">
        <f>D27+D28+D29+D30</f>
        <v>0</v>
      </c>
      <c r="E26" s="12">
        <f>E27+E28+E29+E30</f>
        <v>684.3</v>
      </c>
      <c r="F26" s="13">
        <f t="shared" si="3"/>
        <v>684.3</v>
      </c>
      <c r="G26" s="12">
        <f>G27+G28+G29+G30</f>
        <v>629</v>
      </c>
      <c r="H26" s="12">
        <f>H27+H28+H29+H30</f>
        <v>0</v>
      </c>
      <c r="I26" s="12">
        <f>I27+I28+I29+I30</f>
        <v>0</v>
      </c>
      <c r="J26" s="16">
        <f t="shared" si="4"/>
        <v>629</v>
      </c>
      <c r="K26" s="13">
        <f t="shared" si="5"/>
        <v>1313.3</v>
      </c>
    </row>
    <row r="27" spans="2:11">
      <c r="B27" s="17" t="s">
        <v>5</v>
      </c>
      <c r="C27" s="12"/>
      <c r="D27" s="12"/>
      <c r="E27" s="12"/>
      <c r="F27" s="13">
        <f t="shared" si="3"/>
        <v>0</v>
      </c>
      <c r="G27" s="12"/>
      <c r="H27" s="12"/>
      <c r="I27" s="15"/>
      <c r="J27" s="16">
        <f t="shared" si="4"/>
        <v>0</v>
      </c>
      <c r="K27" s="13">
        <f t="shared" si="5"/>
        <v>0</v>
      </c>
    </row>
    <row r="28" spans="2:11">
      <c r="B28" s="17" t="s">
        <v>0</v>
      </c>
      <c r="C28" s="12"/>
      <c r="D28" s="12"/>
      <c r="E28" s="12">
        <v>684.3</v>
      </c>
      <c r="F28" s="13">
        <f t="shared" si="3"/>
        <v>684.3</v>
      </c>
      <c r="G28" s="12"/>
      <c r="H28" s="12"/>
      <c r="I28" s="15"/>
      <c r="J28" s="16">
        <f t="shared" si="4"/>
        <v>0</v>
      </c>
      <c r="K28" s="13">
        <f t="shared" si="5"/>
        <v>684.3</v>
      </c>
    </row>
    <row r="29" spans="2:11">
      <c r="B29" s="17" t="s">
        <v>3</v>
      </c>
      <c r="C29" s="12"/>
      <c r="D29" s="12"/>
      <c r="E29" s="12"/>
      <c r="F29" s="13">
        <f t="shared" si="3"/>
        <v>0</v>
      </c>
      <c r="G29" s="12"/>
      <c r="H29" s="12"/>
      <c r="I29" s="15"/>
      <c r="J29" s="16">
        <f t="shared" si="4"/>
        <v>0</v>
      </c>
      <c r="K29" s="13">
        <f t="shared" si="5"/>
        <v>0</v>
      </c>
    </row>
    <row r="30" spans="2:11">
      <c r="B30" s="17" t="s">
        <v>26</v>
      </c>
      <c r="C30" s="12"/>
      <c r="D30" s="12"/>
      <c r="E30" s="12"/>
      <c r="F30" s="13">
        <f t="shared" si="3"/>
        <v>0</v>
      </c>
      <c r="G30" s="12">
        <v>629</v>
      </c>
      <c r="H30" s="12"/>
      <c r="I30" s="15"/>
      <c r="J30" s="16">
        <f t="shared" si="4"/>
        <v>629</v>
      </c>
      <c r="K30" s="13">
        <f t="shared" si="5"/>
        <v>629</v>
      </c>
    </row>
    <row r="31" spans="2:11">
      <c r="B31" s="18" t="s">
        <v>4</v>
      </c>
      <c r="C31" s="13">
        <f>SUM(C6:C30)</f>
        <v>10042.6</v>
      </c>
      <c r="D31" s="13">
        <f>SUM(D6:D30)</f>
        <v>0</v>
      </c>
      <c r="E31" s="13">
        <f>E6+E7+E8+E9+E10+E11+E15+E18+E24+E25+E26</f>
        <v>3378.6099999999997</v>
      </c>
      <c r="F31" s="13">
        <f t="shared" si="3"/>
        <v>13421.21</v>
      </c>
      <c r="G31" s="13">
        <f>G26</f>
        <v>629</v>
      </c>
      <c r="H31" s="13">
        <f>H20</f>
        <v>0</v>
      </c>
      <c r="I31" s="13">
        <f>I18</f>
        <v>0</v>
      </c>
      <c r="J31" s="16">
        <f t="shared" si="4"/>
        <v>629</v>
      </c>
      <c r="K31" s="13">
        <f t="shared" si="5"/>
        <v>14050.21</v>
      </c>
    </row>
    <row r="32" spans="2:11">
      <c r="B32" s="1"/>
      <c r="C32" s="19"/>
      <c r="D32" s="19"/>
      <c r="E32" s="19"/>
      <c r="F32" s="20">
        <f>F6+F7+F8+F9+F10+F11+F15+F18+F24+F26+F25</f>
        <v>13421.21</v>
      </c>
      <c r="G32" s="19"/>
      <c r="H32" s="19"/>
      <c r="I32" s="19"/>
      <c r="J32" s="21"/>
      <c r="K32" s="13">
        <f>K6+K8+K9+K11+K18+K24+K25+K26</f>
        <v>14050.21</v>
      </c>
    </row>
    <row r="33" spans="2:11"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2:11">
      <c r="E34" s="22"/>
      <c r="F34" s="22"/>
    </row>
    <row r="36" spans="2:11">
      <c r="E36" s="22"/>
    </row>
  </sheetData>
  <mergeCells count="5">
    <mergeCell ref="K3:K5"/>
    <mergeCell ref="C1:I1"/>
    <mergeCell ref="B3:F4"/>
    <mergeCell ref="I3:I5"/>
    <mergeCell ref="J3:J5"/>
  </mergeCells>
  <phoneticPr fontId="0" type="noConversion"/>
  <pageMargins left="0.7" right="0.7" top="0.75" bottom="0.75" header="0.3" footer="0.3"/>
  <pageSetup paperSize="9" scale="8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 (3)</vt:lpstr>
      <vt:lpstr>Лист3 (2)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2020-06-13T04:21:10Z</dcterms:modified>
</cp:coreProperties>
</file>